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<sst xmlns="http://schemas.openxmlformats.org/spreadsheetml/2006/main" count="50" uniqueCount="28">
  <si>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</si>
  <si>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</si>
  <si>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</si>
  <si>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</si>
  <si>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</si>
  <si>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</si>
  <si>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</si>
  <si>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</si>
  <si>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</si>
  <si>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</si>
  <si>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</si>
  <si>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</si>
  <si>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</si>
  <si>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</si>
  <si>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</si>
  <si>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</si>
  <si>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</si>
  <si>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</si>
  <si>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</si>
  <si>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</si>
  <si>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ул. Калинина д.22</t>
  </si>
  <si>
    <t>неблагоустроенные жилые дома без газоснабжения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</si>
  <si>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</si>
  <si>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</si>
  <si>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</si>
  <si>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</si>
  <si>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</si>
  <si>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Лот №5 Майская Горка территориальный округ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</si>
</sst>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24" sqref="B24"/>
    </sheetView>
  </sheetViews>
  <sheetFormatPr defaultColWidth="9.00390625" defaultRowHeight="12.75"/>
  <cols>
    <col min="1" max="1" width="26.625" style="7" customWidth="1"/>
    <col min="2" max="2" width="55.25390625" style="7" customWidth="1"/>
    <col min="3" max="3" width="24.125" style="7" customWidth="1"/>
    <col min="4" max="16384" width="9.125" style="7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8"/>
      <c r="B4" s="2"/>
      <c r="C4" s="2"/>
    </row>
    <row r="5" spans="1:2" s="9" customFormat="1" ht="30.75" customHeight="1">
      <c r="A5" s="42" t="s">
        <v>12</v>
      </c>
      <c r="B5" s="43"/>
    </row>
    <row r="6" spans="1:2" ht="18.75" customHeight="1">
      <c r="A6" s="44" t="s">
        <v>27</v>
      </c>
      <c r="B6" s="45"/>
    </row>
    <row r="7" spans="1:3" s="10" customFormat="1" ht="65.25" customHeight="1">
      <c r="A7" s="46" t="s">
        <v>7</v>
      </c>
      <c r="B7" s="46" t="s">
        <v>8</v>
      </c>
      <c r="C7" s="39" t="s">
        <v>21</v>
      </c>
    </row>
    <row r="8" spans="1:3" s="41" customFormat="1" ht="12.75">
      <c r="A8" s="46"/>
      <c r="B8" s="46"/>
      <c r="C8" s="40" t="s">
        <v>20</v>
      </c>
    </row>
    <row r="9" spans="1:3" ht="14.25" customHeight="1">
      <c r="A9" s="1"/>
      <c r="B9" s="1"/>
      <c r="C9" s="38"/>
    </row>
    <row r="10" spans="1:3" ht="14.25" customHeight="1">
      <c r="A10" s="1"/>
      <c r="B10" s="1" t="s">
        <v>13</v>
      </c>
      <c r="C10" s="38">
        <v>726</v>
      </c>
    </row>
    <row r="11" spans="1:3" ht="14.25" customHeight="1" thickBot="1">
      <c r="A11" s="1"/>
      <c r="B11" s="6" t="s">
        <v>14</v>
      </c>
      <c r="C11" s="38">
        <v>726</v>
      </c>
    </row>
    <row r="12" spans="1:3" ht="13.5" thickTop="1">
      <c r="A12" s="47" t="s">
        <v>6</v>
      </c>
      <c r="B12" s="16" t="s">
        <v>3</v>
      </c>
      <c r="C12" s="21">
        <f>C11*45%/100</f>
        <v>3.267</v>
      </c>
    </row>
    <row r="13" spans="1:3" s="9" customFormat="1" ht="16.5" customHeight="1">
      <c r="A13" s="48"/>
      <c r="B13" s="13" t="s">
        <v>17</v>
      </c>
      <c r="C13" s="22">
        <f>1007.68*C12</f>
        <v>3292.0905599999996</v>
      </c>
    </row>
    <row r="14" spans="1:3" ht="13.5" customHeight="1">
      <c r="A14" s="48"/>
      <c r="B14" s="13" t="s">
        <v>2</v>
      </c>
      <c r="C14" s="23">
        <f>C13/C10/12</f>
        <v>0.37788</v>
      </c>
    </row>
    <row r="15" spans="1:3" ht="15" customHeight="1" thickBot="1">
      <c r="A15" s="49"/>
      <c r="B15" s="17" t="s">
        <v>0</v>
      </c>
      <c r="C15" s="24" t="s">
        <v>18</v>
      </c>
    </row>
    <row r="16" spans="1:3" ht="13.5" thickTop="1">
      <c r="A16" s="50" t="s">
        <v>22</v>
      </c>
      <c r="B16" s="20" t="s">
        <v>4</v>
      </c>
      <c r="C16" s="25">
        <f>C11*10%/10</f>
        <v>7.260000000000001</v>
      </c>
    </row>
    <row r="17" spans="1:3" ht="12.75" customHeight="1">
      <c r="A17" s="51"/>
      <c r="B17" s="15" t="s">
        <v>17</v>
      </c>
      <c r="C17" s="26">
        <f>2281.73*C16</f>
        <v>16565.359800000002</v>
      </c>
    </row>
    <row r="18" spans="1:3" ht="15.75" customHeight="1">
      <c r="A18" s="51"/>
      <c r="B18" s="15" t="s">
        <v>2</v>
      </c>
      <c r="C18" s="26">
        <f>C17/C10/12</f>
        <v>1.901441666666667</v>
      </c>
    </row>
    <row r="19" spans="1:3" ht="13.5" customHeight="1" thickBot="1">
      <c r="A19" s="52"/>
      <c r="B19" s="17" t="s">
        <v>0</v>
      </c>
      <c r="C19" s="24" t="s">
        <v>18</v>
      </c>
    </row>
    <row r="20" spans="1:3" ht="15" customHeight="1" thickTop="1">
      <c r="A20" s="50" t="s">
        <v>23</v>
      </c>
      <c r="B20" s="18" t="s">
        <v>15</v>
      </c>
      <c r="C20" s="27">
        <v>545.3</v>
      </c>
    </row>
    <row r="21" spans="1:3" ht="12.75">
      <c r="A21" s="51"/>
      <c r="B21" s="14" t="s">
        <v>4</v>
      </c>
      <c r="C21" s="28">
        <f>C20*0.15</f>
        <v>81.79499999999999</v>
      </c>
    </row>
    <row r="22" spans="1:3" ht="13.5" customHeight="1">
      <c r="A22" s="51"/>
      <c r="B22" s="15" t="s">
        <v>17</v>
      </c>
      <c r="C22" s="29">
        <f>445.14*C21</f>
        <v>36410.226299999995</v>
      </c>
    </row>
    <row r="23" spans="1:3" ht="16.5" customHeight="1">
      <c r="A23" s="51"/>
      <c r="B23" s="15" t="s">
        <v>2</v>
      </c>
      <c r="C23" s="26">
        <f>C22/C10/12</f>
        <v>4.179318904958677</v>
      </c>
    </row>
    <row r="24" spans="1:3" ht="17.25" customHeight="1" thickBot="1">
      <c r="A24" s="52"/>
      <c r="B24" s="17" t="s">
        <v>0</v>
      </c>
      <c r="C24" s="24" t="s">
        <v>18</v>
      </c>
    </row>
    <row r="25" spans="1:3" ht="13.5" thickTop="1">
      <c r="A25" s="47" t="s">
        <v>24</v>
      </c>
      <c r="B25" s="16" t="s">
        <v>4</v>
      </c>
      <c r="C25" s="30">
        <f>C11*0.25%</f>
        <v>1.815</v>
      </c>
    </row>
    <row r="26" spans="1:3" ht="16.5" customHeight="1">
      <c r="A26" s="48"/>
      <c r="B26" s="13" t="s">
        <v>17</v>
      </c>
      <c r="C26" s="3">
        <f>71.18*C25</f>
        <v>129.1917</v>
      </c>
    </row>
    <row r="27" spans="1:3" ht="17.25" customHeight="1">
      <c r="A27" s="48"/>
      <c r="B27" s="13" t="s">
        <v>2</v>
      </c>
      <c r="C27" s="3">
        <f>C26/C10/12</f>
        <v>0.014829166666666666</v>
      </c>
    </row>
    <row r="28" spans="1:3" ht="18" customHeight="1" thickBot="1">
      <c r="A28" s="49"/>
      <c r="B28" s="17" t="s">
        <v>0</v>
      </c>
      <c r="C28" s="24" t="s">
        <v>18</v>
      </c>
    </row>
    <row r="29" spans="1:3" ht="13.5" thickTop="1">
      <c r="A29" s="47" t="s">
        <v>25</v>
      </c>
      <c r="B29" s="16" t="s">
        <v>5</v>
      </c>
      <c r="C29" s="30">
        <f>C11*0.48%</f>
        <v>3.4848</v>
      </c>
    </row>
    <row r="30" spans="1:3" ht="15" customHeight="1">
      <c r="A30" s="48"/>
      <c r="B30" s="13" t="s">
        <v>17</v>
      </c>
      <c r="C30" s="3">
        <f>45.32*C29</f>
        <v>157.931136</v>
      </c>
    </row>
    <row r="31" spans="1:3" ht="17.25" customHeight="1">
      <c r="A31" s="48"/>
      <c r="B31" s="13" t="s">
        <v>2</v>
      </c>
      <c r="C31" s="3">
        <f>C30/C10/12</f>
        <v>0.018128000000000002</v>
      </c>
    </row>
    <row r="32" spans="1:3" ht="15.75" customHeight="1" thickBot="1">
      <c r="A32" s="49"/>
      <c r="B32" s="17" t="s">
        <v>0</v>
      </c>
      <c r="C32" s="24" t="s">
        <v>18</v>
      </c>
    </row>
    <row r="33" spans="1:3" ht="12.75" customHeight="1" thickTop="1">
      <c r="A33" s="50" t="s">
        <v>26</v>
      </c>
      <c r="B33" s="19" t="s">
        <v>19</v>
      </c>
      <c r="C33" s="31">
        <v>23</v>
      </c>
    </row>
    <row r="34" spans="1:3" ht="12.75" customHeight="1">
      <c r="A34" s="51"/>
      <c r="B34" s="12" t="s">
        <v>4</v>
      </c>
      <c r="C34" s="32">
        <f>C33*10%</f>
        <v>2.3000000000000003</v>
      </c>
    </row>
    <row r="35" spans="1:3" ht="18.75" customHeight="1">
      <c r="A35" s="51"/>
      <c r="B35" s="11" t="s">
        <v>1</v>
      </c>
      <c r="C35" s="33">
        <f>C34*1209.48</f>
        <v>2781.8040000000005</v>
      </c>
    </row>
    <row r="36" spans="1:3" ht="18" customHeight="1">
      <c r="A36" s="51"/>
      <c r="B36" s="11" t="s">
        <v>2</v>
      </c>
      <c r="C36" s="34">
        <f>C35/C10</f>
        <v>3.831685950413224</v>
      </c>
    </row>
    <row r="37" spans="1:3" ht="18" customHeight="1" thickBot="1">
      <c r="A37" s="52"/>
      <c r="B37" s="17" t="s">
        <v>0</v>
      </c>
      <c r="C37" s="24" t="s">
        <v>18</v>
      </c>
    </row>
    <row r="38" spans="1:3" s="1" customFormat="1" ht="19.5" customHeight="1" thickTop="1">
      <c r="A38" s="53" t="s">
        <v>16</v>
      </c>
      <c r="B38" s="53"/>
      <c r="C38" s="35">
        <f>C13+C17+C22+C26+C30+C35</f>
        <v>59336.603496</v>
      </c>
    </row>
    <row r="39" s="1" customFormat="1" ht="12.75">
      <c r="C39" s="36"/>
    </row>
    <row r="40" s="1" customFormat="1" ht="20.25" customHeight="1">
      <c r="C40" s="37">
        <f>C38/C10/12</f>
        <v>6.810904900826447</v>
      </c>
    </row>
  </sheetData>
  <sheetProtection/>
  <mergeCells count="11"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  <mergeCell ref="A16:A19"/>
  </mergeCells>
  <printOptions/>
  <pageMargins left="0.3937007874015748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2015-05-07T11:57:42Z</cp:lastPrinted>
  <dcterms:created xsi:type="dcterms:W3CDTF">2007-12-13T08:11:03Z</dcterms:created>
  <dcterms:modified xsi:type="dcterms:W3CDTF">2015-05-15T08:04:32Z</dcterms:modified>
  <cp:category/>
  <cp:version/>
  <cp:contentType/>
  <cp:contentStatus/>
</cp:coreProperties>
</file>